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ortori\Google Drive\Economics\Teaching\Quantitative Macro\Data\"/>
    </mc:Choice>
  </mc:AlternateContent>
  <xr:revisionPtr revIDLastSave="0" documentId="8_{D44DE8D2-64D3-4EC5-B5F0-A8B63CEF054D}" xr6:coauthVersionLast="46" xr6:coauthVersionMax="46" xr10:uidLastSave="{00000000-0000-0000-0000-000000000000}"/>
  <bookViews>
    <workbookView xWindow="735" yWindow="735" windowWidth="28065" windowHeight="6585"/>
  </bookViews>
  <sheets>
    <sheet name="FRED Grap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6" i="1"/>
  <c r="H8" i="1"/>
  <c r="H7" i="1"/>
  <c r="H5" i="1"/>
  <c r="H4" i="1"/>
  <c r="H3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" i="1"/>
  <c r="B76" i="1"/>
</calcChain>
</file>

<file path=xl/sharedStrings.xml><?xml version="1.0" encoding="utf-8"?>
<sst xmlns="http://schemas.openxmlformats.org/spreadsheetml/2006/main" count="13" uniqueCount="13">
  <si>
    <t>CPIAUCSL</t>
  </si>
  <si>
    <t>UNRATE</t>
  </si>
  <si>
    <t>Nominal Wage</t>
  </si>
  <si>
    <t>Year</t>
  </si>
  <si>
    <t>Inflation</t>
  </si>
  <si>
    <t>Real Wage</t>
  </si>
  <si>
    <t>Natural Rate</t>
  </si>
  <si>
    <t>Vol Inflation</t>
  </si>
  <si>
    <t>Vol Nominal Wage</t>
  </si>
  <si>
    <t>SD Inflation</t>
  </si>
  <si>
    <t>SD Nominal Wage</t>
  </si>
  <si>
    <t xml:space="preserve"> Inflation/U Cov</t>
  </si>
  <si>
    <t xml:space="preserve"> Inflation/U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</si>
</sst>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7" formatCode="0.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1"/>
    <xf numFmtId="0" fontId="1" fillId="0" borderId="0" xfId="1" applyAlignment="1">
      <alignment horizontal="right"/>
    </xf>
    <xf numFmtId="167" fontId="1" fillId="0" borderId="0" xfId="1" applyNumberFormat="1"/>
    <xf numFmtId="0" fontId="1" fillId="0" borderId="0" xfId="0" applyFont="1"/>
    <xf numFmtId="0" fontId="1" fillId="0" borderId="0" xfId="1" applyAlignment="1">
      <alignment horizontal="right"/>
    </xf>
    <xf numFmtId="2" fontId="1" fillId="0" borderId="0" xfId="1" applyNumberFormat="1"/>
    <xf numFmtId="0" fontId="1" fillId="0" borderId="0" xfId="1" applyFill="1"/>
    <xf numFmtId="0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vs Real</a:t>
            </a:r>
            <a:r>
              <a:rPr lang="en-US" baseline="0"/>
              <a:t> Wage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Inflation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'FRED Graph'!$A$3:$A$75</c:f>
              <c:numCache>
                <c:formatCode>General</c:formatCode>
                <c:ptCount val="73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</c:numCache>
            </c:numRef>
          </c:cat>
          <c:val>
            <c:numRef>
              <c:f>'FRED Graph'!$E$3:$E$75</c:f>
              <c:numCache>
                <c:formatCode>0.00</c:formatCode>
                <c:ptCount val="73"/>
                <c:pt idx="0">
                  <c:v>7.6722143443540629</c:v>
                </c:pt>
                <c:pt idx="1">
                  <c:v>-0.98079988909684157</c:v>
                </c:pt>
                <c:pt idx="2">
                  <c:v>1.0640159602394057</c:v>
                </c:pt>
                <c:pt idx="3">
                  <c:v>7.9411255411255377</c:v>
                </c:pt>
                <c:pt idx="4">
                  <c:v>2.2843942505133485</c:v>
                </c:pt>
                <c:pt idx="5">
                  <c:v>0.75909661229611536</c:v>
                </c:pt>
                <c:pt idx="6">
                  <c:v>0.36112321773238532</c:v>
                </c:pt>
                <c:pt idx="7">
                  <c:v>-0.25746014020719954</c:v>
                </c:pt>
                <c:pt idx="8">
                  <c:v>1.4741097807494929</c:v>
                </c:pt>
                <c:pt idx="9">
                  <c:v>3.3926874865916803</c:v>
                </c:pt>
                <c:pt idx="10">
                  <c:v>2.7300213421863821</c:v>
                </c:pt>
                <c:pt idx="11">
                  <c:v>0.93199065123928904</c:v>
                </c:pt>
                <c:pt idx="12">
                  <c:v>1.4922813036020661</c:v>
                </c:pt>
                <c:pt idx="13">
                  <c:v>1.0703622331136267</c:v>
                </c:pt>
                <c:pt idx="14">
                  <c:v>1.1760771417423774</c:v>
                </c:pt>
                <c:pt idx="15">
                  <c:v>1.2560599382988067</c:v>
                </c:pt>
                <c:pt idx="16">
                  <c:v>1.3220892274211136</c:v>
                </c:pt>
                <c:pt idx="17">
                  <c:v>1.5786930140149227</c:v>
                </c:pt>
                <c:pt idx="18">
                  <c:v>2.9893746365702776</c:v>
                </c:pt>
                <c:pt idx="19">
                  <c:v>2.7845502373925379</c:v>
                </c:pt>
                <c:pt idx="20">
                  <c:v>4.2446941323345744</c:v>
                </c:pt>
                <c:pt idx="21">
                  <c:v>5.437125748502992</c:v>
                </c:pt>
                <c:pt idx="22">
                  <c:v>5.8836892321672112</c:v>
                </c:pt>
                <c:pt idx="23">
                  <c:v>4.2265608238575387</c:v>
                </c:pt>
                <c:pt idx="24">
                  <c:v>3.2729518320296314</c:v>
                </c:pt>
                <c:pt idx="25">
                  <c:v>6.2587203508072573</c:v>
                </c:pt>
                <c:pt idx="26">
                  <c:v>11.011067341962123</c:v>
                </c:pt>
                <c:pt idx="27">
                  <c:v>9.1416018925312592</c:v>
                </c:pt>
                <c:pt idx="28">
                  <c:v>5.7748877535222052</c:v>
                </c:pt>
                <c:pt idx="29">
                  <c:v>6.4695550351288125</c:v>
                </c:pt>
                <c:pt idx="30">
                  <c:v>7.6299147649161281</c:v>
                </c:pt>
                <c:pt idx="31">
                  <c:v>11.25303359305148</c:v>
                </c:pt>
                <c:pt idx="32">
                  <c:v>13.501722158438593</c:v>
                </c:pt>
                <c:pt idx="33">
                  <c:v>10.378312765527005</c:v>
                </c:pt>
                <c:pt idx="34">
                  <c:v>6.1583577712609907</c:v>
                </c:pt>
                <c:pt idx="35">
                  <c:v>3.1595303867403288</c:v>
                </c:pt>
                <c:pt idx="36">
                  <c:v>4.3682008368200922</c:v>
                </c:pt>
                <c:pt idx="37">
                  <c:v>3.5279025016035828</c:v>
                </c:pt>
                <c:pt idx="38">
                  <c:v>1.9439281288723687</c:v>
                </c:pt>
                <c:pt idx="39">
                  <c:v>3.5782116538782929</c:v>
                </c:pt>
                <c:pt idx="40">
                  <c:v>4.100044007628</c:v>
                </c:pt>
                <c:pt idx="41">
                  <c:v>4.7910942013668629</c:v>
                </c:pt>
                <c:pt idx="42">
                  <c:v>5.4192160290459235</c:v>
                </c:pt>
                <c:pt idx="43">
                  <c:v>4.2158300912047908</c:v>
                </c:pt>
                <c:pt idx="44">
                  <c:v>3.0416156670746735</c:v>
                </c:pt>
                <c:pt idx="45">
                  <c:v>2.9696501752093534</c:v>
                </c:pt>
                <c:pt idx="46">
                  <c:v>2.5956047759127876</c:v>
                </c:pt>
                <c:pt idx="47">
                  <c:v>2.8054196885365705</c:v>
                </c:pt>
                <c:pt idx="48">
                  <c:v>2.9366728644864888</c:v>
                </c:pt>
                <c:pt idx="49">
                  <c:v>2.3375657440365631</c:v>
                </c:pt>
                <c:pt idx="50">
                  <c:v>1.547007215906133</c:v>
                </c:pt>
                <c:pt idx="51">
                  <c:v>2.1931394100506214</c:v>
                </c:pt>
                <c:pt idx="52">
                  <c:v>3.3666833416708273</c:v>
                </c:pt>
                <c:pt idx="53">
                  <c:v>2.816628756714898</c:v>
                </c:pt>
                <c:pt idx="54">
                  <c:v>1.5956695693104357</c:v>
                </c:pt>
                <c:pt idx="55">
                  <c:v>2.2979985174203073</c:v>
                </c:pt>
                <c:pt idx="56">
                  <c:v>2.6675724637681149</c:v>
                </c:pt>
                <c:pt idx="57">
                  <c:v>3.3658299880894695</c:v>
                </c:pt>
                <c:pt idx="58">
                  <c:v>3.2220894503243378</c:v>
                </c:pt>
                <c:pt idx="59">
                  <c:v>2.8705502956133437</c:v>
                </c:pt>
                <c:pt idx="60">
                  <c:v>3.8149533987372108</c:v>
                </c:pt>
                <c:pt idx="61">
                  <c:v>-0.32035759262981328</c:v>
                </c:pt>
                <c:pt idx="62">
                  <c:v>1.6365695501278616</c:v>
                </c:pt>
                <c:pt idx="63">
                  <c:v>3.1396522774535209</c:v>
                </c:pt>
                <c:pt idx="64">
                  <c:v>2.0731909735035248</c:v>
                </c:pt>
                <c:pt idx="65">
                  <c:v>1.4659715509759785</c:v>
                </c:pt>
                <c:pt idx="66">
                  <c:v>1.61546328799848</c:v>
                </c:pt>
                <c:pt idx="67">
                  <c:v>0.12113723253701017</c:v>
                </c:pt>
                <c:pt idx="68">
                  <c:v>1.2673605433996478</c:v>
                </c:pt>
                <c:pt idx="69">
                  <c:v>2.1374864803398586</c:v>
                </c:pt>
                <c:pt idx="70">
                  <c:v>2.4340959727715128</c:v>
                </c:pt>
                <c:pt idx="71">
                  <c:v>1.8121098038382781</c:v>
                </c:pt>
                <c:pt idx="72">
                  <c:v>1.2483738511019751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1-4D83-82D2-FD538151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219423"/>
        <c:axId val="620262271"/>
      </c:lineChart>
      <c:lineChart>
        <c:grouping val="standard"/>
        <c:varyColors val="0"/>
        <c:ser>
          <c:idx val="1"/>
          <c:order val="1"/>
          <c:tx>
            <c:v>Real Wage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'FRED Graph'!$F$3:$F$75</c:f>
              <c:numCache>
                <c:formatCode>General</c:formatCode>
                <c:ptCount val="73"/>
                <c:pt idx="16" formatCode="0.00">
                  <c:v>21.140624536863019</c:v>
                </c:pt>
                <c:pt idx="17" formatCode="0.00">
                  <c:v>21.585163686542973</c:v>
                </c:pt>
                <c:pt idx="18" formatCode="0.00">
                  <c:v>21.795648336113612</c:v>
                </c:pt>
                <c:pt idx="19" formatCode="0.00">
                  <c:v>22.142317840199752</c:v>
                </c:pt>
                <c:pt idx="20" formatCode="0.00">
                  <c:v>22.499285710578846</c:v>
                </c:pt>
                <c:pt idx="21" formatCode="0.00">
                  <c:v>22.7032486540209</c:v>
                </c:pt>
                <c:pt idx="22" formatCode="0.00">
                  <c:v>22.685648582206966</c:v>
                </c:pt>
                <c:pt idx="23" formatCode="0.00">
                  <c:v>23.188337807053657</c:v>
                </c:pt>
                <c:pt idx="24" formatCode="0.00">
                  <c:v>24.145710783336657</c:v>
                </c:pt>
                <c:pt idx="25" formatCode="0.00">
                  <c:v>24.112168783217662</c:v>
                </c:pt>
                <c:pt idx="26" formatCode="0.00">
                  <c:v>23.290718887293004</c:v>
                </c:pt>
                <c:pt idx="27" formatCode="0.00">
                  <c:v>22.7866149223306</c:v>
                </c:pt>
                <c:pt idx="28" formatCode="0.00">
                  <c:v>23.001206526883298</c:v>
                </c:pt>
                <c:pt idx="29" formatCode="0.00">
                  <c:v>23.219104258317294</c:v>
                </c:pt>
                <c:pt idx="30" formatCode="0.00">
                  <c:v>23.312167985481334</c:v>
                </c:pt>
                <c:pt idx="31" formatCode="0.00">
                  <c:v>22.606509092039804</c:v>
                </c:pt>
                <c:pt idx="32" formatCode="0.00">
                  <c:v>21.509246860037763</c:v>
                </c:pt>
                <c:pt idx="33" formatCode="0.00">
                  <c:v>21.159175433773218</c:v>
                </c:pt>
                <c:pt idx="34" formatCode="0.00">
                  <c:v>21.089178681802487</c:v>
                </c:pt>
                <c:pt idx="35" formatCode="0.00">
                  <c:v>21.30969114504882</c:v>
                </c:pt>
                <c:pt idx="36" formatCode="0.00">
                  <c:v>21.137964951491345</c:v>
                </c:pt>
                <c:pt idx="37" formatCode="0.00">
                  <c:v>21.011034986188562</c:v>
                </c:pt>
                <c:pt idx="38" formatCode="0.00">
                  <c:v>21.058735002785586</c:v>
                </c:pt>
                <c:pt idx="39" formatCode="0.00">
                  <c:v>20.826753661190164</c:v>
                </c:pt>
                <c:pt idx="40" formatCode="0.00">
                  <c:v>20.65026108351535</c:v>
                </c:pt>
                <c:pt idx="41" formatCode="0.00">
                  <c:v>20.475362337233022</c:v>
                </c:pt>
                <c:pt idx="42" formatCode="0.00">
                  <c:v>20.203673013797651</c:v>
                </c:pt>
                <c:pt idx="43" formatCode="0.00">
                  <c:v>19.985171085271322</c:v>
                </c:pt>
                <c:pt idx="44" formatCode="0.00">
                  <c:v>19.871821709132664</c:v>
                </c:pt>
                <c:pt idx="45" formatCode="0.00">
                  <c:v>19.794398435907791</c:v>
                </c:pt>
                <c:pt idx="46" formatCode="0.00">
                  <c:v>19.792760878263152</c:v>
                </c:pt>
                <c:pt idx="47" formatCode="0.00">
                  <c:v>19.784883259050645</c:v>
                </c:pt>
                <c:pt idx="48" formatCode="0.00">
                  <c:v>19.861260668242753</c:v>
                </c:pt>
                <c:pt idx="49" formatCode="0.00">
                  <c:v>20.160088159943935</c:v>
                </c:pt>
                <c:pt idx="50" formatCode="0.00">
                  <c:v>20.654860675578959</c:v>
                </c:pt>
                <c:pt idx="51" formatCode="0.00">
                  <c:v>20.953551558279141</c:v>
                </c:pt>
                <c:pt idx="52" formatCode="0.00">
                  <c:v>21.057779803674844</c:v>
                </c:pt>
                <c:pt idx="53" formatCode="0.00">
                  <c:v>21.254577706519182</c:v>
                </c:pt>
                <c:pt idx="54" formatCode="0.00">
                  <c:v>21.532364326584506</c:v>
                </c:pt>
                <c:pt idx="55" formatCode="0.00">
                  <c:v>21.611370816349641</c:v>
                </c:pt>
                <c:pt idx="56" formatCode="0.00">
                  <c:v>21.489459827664799</c:v>
                </c:pt>
                <c:pt idx="57" formatCode="0.00">
                  <c:v>21.359718313986569</c:v>
                </c:pt>
                <c:pt idx="58" formatCode="0.00">
                  <c:v>21.49346578602831</c:v>
                </c:pt>
                <c:pt idx="59" formatCode="0.00">
                  <c:v>21.732196070275005</c:v>
                </c:pt>
                <c:pt idx="60" formatCode="0.00">
                  <c:v>21.721229469853029</c:v>
                </c:pt>
                <c:pt idx="61" formatCode="0.00">
                  <c:v>22.446499006774438</c:v>
                </c:pt>
                <c:pt idx="62" formatCode="0.00">
                  <c:v>22.609294981926549</c:v>
                </c:pt>
                <c:pt idx="63" formatCode="0.00">
                  <c:v>22.366030862043161</c:v>
                </c:pt>
                <c:pt idx="64" formatCode="0.00">
                  <c:v>22.237775766811744</c:v>
                </c:pt>
                <c:pt idx="65" formatCode="0.00">
                  <c:v>22.370205451164601</c:v>
                </c:pt>
                <c:pt idx="66" formatCode="0.00">
                  <c:v>22.519393333110372</c:v>
                </c:pt>
                <c:pt idx="67" formatCode="0.00">
                  <c:v>22.95722555494492</c:v>
                </c:pt>
                <c:pt idx="68" formatCode="0.00">
                  <c:v>23.235225893917907</c:v>
                </c:pt>
                <c:pt idx="69" formatCode="0.00">
                  <c:v>23.280450719262067</c:v>
                </c:pt>
                <c:pt idx="70" formatCode="0.00">
                  <c:v>23.403301065612471</c:v>
                </c:pt>
                <c:pt idx="71" formatCode="0.00">
                  <c:v>23.801805219496554</c:v>
                </c:pt>
                <c:pt idx="72" formatCode="0.00">
                  <c:v>24.675833333333333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1-4D83-82D2-FD538151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16079"/>
        <c:axId val="1552261183"/>
      </c:lineChart>
      <c:catAx>
        <c:axId val="62021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62271"/>
        <c:crosses val="autoZero"/>
        <c:auto val="1"/>
        <c:lblAlgn val="ctr"/>
        <c:lblOffset val="100"/>
        <c:noMultiLvlLbl val="0"/>
      </c:catAx>
      <c:valAx>
        <c:axId val="62026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19423"/>
        <c:crosses val="autoZero"/>
        <c:crossBetween val="between"/>
      </c:valAx>
      <c:valAx>
        <c:axId val="1552261183"/>
        <c:scaling>
          <c:orientation val="minMax"/>
          <c:min val="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16079"/>
        <c:crosses val="max"/>
        <c:crossBetween val="between"/>
      </c:valAx>
      <c:catAx>
        <c:axId val="609016079"/>
        <c:scaling>
          <c:orientation val="minMax"/>
        </c:scaling>
        <c:delete val="1"/>
        <c:axPos val="b"/>
        <c:majorTickMark val="out"/>
        <c:minorTickMark val="none"/>
        <c:tickLblPos val="nextTo"/>
        <c:crossAx val="155226118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</a:t>
            </a:r>
            <a:r>
              <a:rPr lang="en-US" baseline="0"/>
              <a:t> vs. Unemployment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'FRED Graph'!$C$3:$C$75</c:f>
              <c:numCache>
                <c:formatCode>0.0</c:formatCode>
                <c:ptCount val="73"/>
                <c:pt idx="0">
                  <c:v>3.75</c:v>
                </c:pt>
                <c:pt idx="1">
                  <c:v>6.05</c:v>
                </c:pt>
                <c:pt idx="2">
                  <c:v>5.208333333333333</c:v>
                </c:pt>
                <c:pt idx="3">
                  <c:v>3.2833333333333332</c:v>
                </c:pt>
                <c:pt idx="4">
                  <c:v>3.0249999999999999</c:v>
                </c:pt>
                <c:pt idx="5">
                  <c:v>2.9249999999999998</c:v>
                </c:pt>
                <c:pt idx="6">
                  <c:v>5.5916666666666668</c:v>
                </c:pt>
                <c:pt idx="7">
                  <c:v>4.3666666666666671</c:v>
                </c:pt>
                <c:pt idx="8">
                  <c:v>4.125</c:v>
                </c:pt>
                <c:pt idx="9">
                  <c:v>4.3</c:v>
                </c:pt>
                <c:pt idx="10">
                  <c:v>6.8416666666666668</c:v>
                </c:pt>
                <c:pt idx="11">
                  <c:v>5.45</c:v>
                </c:pt>
                <c:pt idx="12">
                  <c:v>5.541666666666667</c:v>
                </c:pt>
                <c:pt idx="13">
                  <c:v>6.6916666666666664</c:v>
                </c:pt>
                <c:pt idx="14">
                  <c:v>5.5666666666666664</c:v>
                </c:pt>
                <c:pt idx="15">
                  <c:v>5.6416666666666666</c:v>
                </c:pt>
                <c:pt idx="16">
                  <c:v>5.1583333333333332</c:v>
                </c:pt>
                <c:pt idx="17">
                  <c:v>4.5083333333333329</c:v>
                </c:pt>
                <c:pt idx="18">
                  <c:v>3.7916666666666665</c:v>
                </c:pt>
                <c:pt idx="19">
                  <c:v>3.8416666666666668</c:v>
                </c:pt>
                <c:pt idx="20">
                  <c:v>3.5583333333333331</c:v>
                </c:pt>
                <c:pt idx="21">
                  <c:v>3.4916666666666667</c:v>
                </c:pt>
                <c:pt idx="22">
                  <c:v>4.9833333333333334</c:v>
                </c:pt>
                <c:pt idx="23">
                  <c:v>5.95</c:v>
                </c:pt>
                <c:pt idx="24">
                  <c:v>5.6</c:v>
                </c:pt>
                <c:pt idx="25">
                  <c:v>4.8583333333333334</c:v>
                </c:pt>
                <c:pt idx="26">
                  <c:v>5.6416666666666666</c:v>
                </c:pt>
                <c:pt idx="27">
                  <c:v>8.4749999999999996</c:v>
                </c:pt>
                <c:pt idx="28">
                  <c:v>7.7</c:v>
                </c:pt>
                <c:pt idx="29">
                  <c:v>7.05</c:v>
                </c:pt>
                <c:pt idx="30">
                  <c:v>6.0666666666666664</c:v>
                </c:pt>
                <c:pt idx="31">
                  <c:v>5.85</c:v>
                </c:pt>
                <c:pt idx="32">
                  <c:v>7.1749999999999998</c:v>
                </c:pt>
                <c:pt idx="33">
                  <c:v>7.6166666666666671</c:v>
                </c:pt>
                <c:pt idx="34">
                  <c:v>9.7083333333333339</c:v>
                </c:pt>
                <c:pt idx="35">
                  <c:v>9.6</c:v>
                </c:pt>
                <c:pt idx="36">
                  <c:v>7.5083333333333329</c:v>
                </c:pt>
                <c:pt idx="37">
                  <c:v>7.1916666666666664</c:v>
                </c:pt>
                <c:pt idx="38">
                  <c:v>7</c:v>
                </c:pt>
                <c:pt idx="39">
                  <c:v>6.1749999999999998</c:v>
                </c:pt>
                <c:pt idx="40">
                  <c:v>5.4916666666666671</c:v>
                </c:pt>
                <c:pt idx="41">
                  <c:v>5.2583333333333329</c:v>
                </c:pt>
                <c:pt idx="42">
                  <c:v>5.6166666666666671</c:v>
                </c:pt>
                <c:pt idx="43">
                  <c:v>6.85</c:v>
                </c:pt>
                <c:pt idx="44">
                  <c:v>7.4916666666666671</c:v>
                </c:pt>
                <c:pt idx="45">
                  <c:v>6.9083333333333332</c:v>
                </c:pt>
                <c:pt idx="46">
                  <c:v>6.1</c:v>
                </c:pt>
                <c:pt idx="47">
                  <c:v>5.5916666666666668</c:v>
                </c:pt>
                <c:pt idx="48">
                  <c:v>5.4083333333333332</c:v>
                </c:pt>
                <c:pt idx="49">
                  <c:v>4.9416666666666664</c:v>
                </c:pt>
                <c:pt idx="50">
                  <c:v>4.5</c:v>
                </c:pt>
                <c:pt idx="51">
                  <c:v>4.2166666666666668</c:v>
                </c:pt>
                <c:pt idx="52">
                  <c:v>3.9666666666666668</c:v>
                </c:pt>
                <c:pt idx="53">
                  <c:v>4.7416666666666671</c:v>
                </c:pt>
                <c:pt idx="54">
                  <c:v>5.7833333333333332</c:v>
                </c:pt>
                <c:pt idx="55">
                  <c:v>5.9916666666666671</c:v>
                </c:pt>
                <c:pt idx="56">
                  <c:v>5.541666666666667</c:v>
                </c:pt>
                <c:pt idx="57">
                  <c:v>5.083333333333333</c:v>
                </c:pt>
                <c:pt idx="58">
                  <c:v>4.6083333333333334</c:v>
                </c:pt>
                <c:pt idx="59">
                  <c:v>4.6166666666666671</c:v>
                </c:pt>
                <c:pt idx="60">
                  <c:v>5.8</c:v>
                </c:pt>
                <c:pt idx="61">
                  <c:v>9.2833333333333332</c:v>
                </c:pt>
                <c:pt idx="62">
                  <c:v>9.6083333333333325</c:v>
                </c:pt>
                <c:pt idx="63">
                  <c:v>8.9333333333333336</c:v>
                </c:pt>
                <c:pt idx="64">
                  <c:v>8.0749999999999993</c:v>
                </c:pt>
                <c:pt idx="65">
                  <c:v>7.3583333333333334</c:v>
                </c:pt>
                <c:pt idx="66">
                  <c:v>6.1583333333333332</c:v>
                </c:pt>
                <c:pt idx="67">
                  <c:v>5.2750000000000004</c:v>
                </c:pt>
                <c:pt idx="68">
                  <c:v>4.875</c:v>
                </c:pt>
                <c:pt idx="69">
                  <c:v>4.3499999999999996</c:v>
                </c:pt>
                <c:pt idx="70">
                  <c:v>3.8916666666666666</c:v>
                </c:pt>
                <c:pt idx="71">
                  <c:v>3.6833333333333331</c:v>
                </c:pt>
                <c:pt idx="72">
                  <c:v>8.1083333333333325</c:v>
                </c:pt>
              </c:numCache>
            </c:numRef>
          </c:xVal>
          <c:yVal>
            <c:numRef>
              <c:f>'FRED Graph'!$E$3:$E$75</c:f>
              <c:numCache>
                <c:formatCode>0.00</c:formatCode>
                <c:ptCount val="73"/>
                <c:pt idx="0">
                  <c:v>7.6722143443540629</c:v>
                </c:pt>
                <c:pt idx="1">
                  <c:v>-0.98079988909684157</c:v>
                </c:pt>
                <c:pt idx="2">
                  <c:v>1.0640159602394057</c:v>
                </c:pt>
                <c:pt idx="3">
                  <c:v>7.9411255411255377</c:v>
                </c:pt>
                <c:pt idx="4">
                  <c:v>2.2843942505133485</c:v>
                </c:pt>
                <c:pt idx="5">
                  <c:v>0.75909661229611536</c:v>
                </c:pt>
                <c:pt idx="6">
                  <c:v>0.36112321773238532</c:v>
                </c:pt>
                <c:pt idx="7">
                  <c:v>-0.25746014020719954</c:v>
                </c:pt>
                <c:pt idx="8">
                  <c:v>1.4741097807494929</c:v>
                </c:pt>
                <c:pt idx="9">
                  <c:v>3.3926874865916803</c:v>
                </c:pt>
                <c:pt idx="10">
                  <c:v>2.7300213421863821</c:v>
                </c:pt>
                <c:pt idx="11">
                  <c:v>0.93199065123928904</c:v>
                </c:pt>
                <c:pt idx="12">
                  <c:v>1.4922813036020661</c:v>
                </c:pt>
                <c:pt idx="13">
                  <c:v>1.0703622331136267</c:v>
                </c:pt>
                <c:pt idx="14">
                  <c:v>1.1760771417423774</c:v>
                </c:pt>
                <c:pt idx="15">
                  <c:v>1.2560599382988067</c:v>
                </c:pt>
                <c:pt idx="16">
                  <c:v>1.3220892274211136</c:v>
                </c:pt>
                <c:pt idx="17">
                  <c:v>1.5786930140149227</c:v>
                </c:pt>
                <c:pt idx="18">
                  <c:v>2.9893746365702776</c:v>
                </c:pt>
                <c:pt idx="19">
                  <c:v>2.7845502373925379</c:v>
                </c:pt>
                <c:pt idx="20">
                  <c:v>4.2446941323345744</c:v>
                </c:pt>
                <c:pt idx="21">
                  <c:v>5.437125748502992</c:v>
                </c:pt>
                <c:pt idx="22">
                  <c:v>5.8836892321672112</c:v>
                </c:pt>
                <c:pt idx="23">
                  <c:v>4.2265608238575387</c:v>
                </c:pt>
                <c:pt idx="24">
                  <c:v>3.2729518320296314</c:v>
                </c:pt>
                <c:pt idx="25">
                  <c:v>6.2587203508072573</c:v>
                </c:pt>
                <c:pt idx="26">
                  <c:v>11.011067341962123</c:v>
                </c:pt>
                <c:pt idx="27">
                  <c:v>9.1416018925312592</c:v>
                </c:pt>
                <c:pt idx="28">
                  <c:v>5.7748877535222052</c:v>
                </c:pt>
                <c:pt idx="29">
                  <c:v>6.4695550351288125</c:v>
                </c:pt>
                <c:pt idx="30">
                  <c:v>7.6299147649161281</c:v>
                </c:pt>
                <c:pt idx="31">
                  <c:v>11.25303359305148</c:v>
                </c:pt>
                <c:pt idx="32">
                  <c:v>13.501722158438593</c:v>
                </c:pt>
                <c:pt idx="33">
                  <c:v>10.378312765527005</c:v>
                </c:pt>
                <c:pt idx="34">
                  <c:v>6.1583577712609907</c:v>
                </c:pt>
                <c:pt idx="35">
                  <c:v>3.1595303867403288</c:v>
                </c:pt>
                <c:pt idx="36">
                  <c:v>4.3682008368200922</c:v>
                </c:pt>
                <c:pt idx="37">
                  <c:v>3.5279025016035828</c:v>
                </c:pt>
                <c:pt idx="38">
                  <c:v>1.9439281288723687</c:v>
                </c:pt>
                <c:pt idx="39">
                  <c:v>3.5782116538782929</c:v>
                </c:pt>
                <c:pt idx="40">
                  <c:v>4.100044007628</c:v>
                </c:pt>
                <c:pt idx="41">
                  <c:v>4.7910942013668629</c:v>
                </c:pt>
                <c:pt idx="42">
                  <c:v>5.4192160290459235</c:v>
                </c:pt>
                <c:pt idx="43">
                  <c:v>4.2158300912047908</c:v>
                </c:pt>
                <c:pt idx="44">
                  <c:v>3.0416156670746735</c:v>
                </c:pt>
                <c:pt idx="45">
                  <c:v>2.9696501752093534</c:v>
                </c:pt>
                <c:pt idx="46">
                  <c:v>2.5956047759127876</c:v>
                </c:pt>
                <c:pt idx="47">
                  <c:v>2.8054196885365705</c:v>
                </c:pt>
                <c:pt idx="48">
                  <c:v>2.9366728644864888</c:v>
                </c:pt>
                <c:pt idx="49">
                  <c:v>2.3375657440365631</c:v>
                </c:pt>
                <c:pt idx="50">
                  <c:v>1.547007215906133</c:v>
                </c:pt>
                <c:pt idx="51">
                  <c:v>2.1931394100506214</c:v>
                </c:pt>
                <c:pt idx="52">
                  <c:v>3.3666833416708273</c:v>
                </c:pt>
                <c:pt idx="53">
                  <c:v>2.816628756714898</c:v>
                </c:pt>
                <c:pt idx="54">
                  <c:v>1.5956695693104357</c:v>
                </c:pt>
                <c:pt idx="55">
                  <c:v>2.2979985174203073</c:v>
                </c:pt>
                <c:pt idx="56">
                  <c:v>2.6675724637681149</c:v>
                </c:pt>
                <c:pt idx="57">
                  <c:v>3.3658299880894695</c:v>
                </c:pt>
                <c:pt idx="58">
                  <c:v>3.2220894503243378</c:v>
                </c:pt>
                <c:pt idx="59">
                  <c:v>2.8705502956133437</c:v>
                </c:pt>
                <c:pt idx="60">
                  <c:v>3.8149533987372108</c:v>
                </c:pt>
                <c:pt idx="61">
                  <c:v>-0.32035759262981328</c:v>
                </c:pt>
                <c:pt idx="62">
                  <c:v>1.6365695501278616</c:v>
                </c:pt>
                <c:pt idx="63">
                  <c:v>3.1396522774535209</c:v>
                </c:pt>
                <c:pt idx="64">
                  <c:v>2.0731909735035248</c:v>
                </c:pt>
                <c:pt idx="65">
                  <c:v>1.4659715509759785</c:v>
                </c:pt>
                <c:pt idx="66">
                  <c:v>1.61546328799848</c:v>
                </c:pt>
                <c:pt idx="67">
                  <c:v>0.12113723253701017</c:v>
                </c:pt>
                <c:pt idx="68">
                  <c:v>1.2673605433996478</c:v>
                </c:pt>
                <c:pt idx="69">
                  <c:v>2.1374864803398586</c:v>
                </c:pt>
                <c:pt idx="70">
                  <c:v>2.4340959727715128</c:v>
                </c:pt>
                <c:pt idx="71">
                  <c:v>1.8121098038382781</c:v>
                </c:pt>
                <c:pt idx="72">
                  <c:v>1.2483738511019751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5-4ED7-BB00-30296A6E3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456063"/>
        <c:axId val="667452735"/>
      </c:scatterChart>
      <c:valAx>
        <c:axId val="667456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452735"/>
        <c:crosses val="autoZero"/>
        <c:crossBetween val="midCat"/>
      </c:valAx>
      <c:valAx>
        <c:axId val="66745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456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76200</xdr:rowOff>
    </xdr:from>
    <xdr:to>
      <xdr:col>11</xdr:col>
      <xdr:colOff>771525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60F34-ABFE-491D-9280-F4A5CB8B2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35</xdr:row>
      <xdr:rowOff>104775</xdr:rowOff>
    </xdr:from>
    <xdr:to>
      <xdr:col>10</xdr:col>
      <xdr:colOff>1238250</xdr:colOff>
      <xdr:row>52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DDDBA8-282D-46D3-9427-E41F9D1A9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34" workbookViewId="0">
      <selection activeCell="L59" sqref="L59"/>
    </sheetView>
  </sheetViews>
  <sheetFormatPr defaultRowHeight="12.75" x14ac:dyDescent="0.2"/>
  <cols>
    <col min="1" max="1" width="20.7109375" customWidth="1"/>
    <col min="2" max="2" width="10.140625" bestFit="1" customWidth="1"/>
    <col min="3" max="3" width="8.42578125" bestFit="1" customWidth="1"/>
    <col min="4" max="4" width="13.28515625" bestFit="1" customWidth="1"/>
    <col min="5" max="5" width="11.7109375" customWidth="1"/>
    <col min="6" max="6" width="10.140625" bestFit="1" customWidth="1"/>
    <col min="7" max="7" width="20.7109375" customWidth="1"/>
    <col min="8" max="8" width="9.85546875" customWidth="1"/>
    <col min="9" max="256" width="20.7109375" customWidth="1"/>
  </cols>
  <sheetData>
    <row r="1" spans="1:8" x14ac:dyDescent="0.2">
      <c r="A1" s="6" t="s">
        <v>3</v>
      </c>
      <c r="B1" t="s">
        <v>0</v>
      </c>
      <c r="C1" s="3" t="s">
        <v>1</v>
      </c>
      <c r="D1" s="9" t="s">
        <v>2</v>
      </c>
      <c r="E1" s="9" t="s">
        <v>4</v>
      </c>
      <c r="F1" s="9" t="s">
        <v>5</v>
      </c>
    </row>
    <row r="2" spans="1:8" x14ac:dyDescent="0.2">
      <c r="A2" s="10">
        <v>1947</v>
      </c>
      <c r="B2" s="2">
        <v>22.331666666666667</v>
      </c>
    </row>
    <row r="3" spans="1:8" x14ac:dyDescent="0.2">
      <c r="A3" s="10">
        <v>1948</v>
      </c>
      <c r="B3" s="2">
        <v>24.045000000000002</v>
      </c>
      <c r="C3" s="5">
        <v>3.75</v>
      </c>
      <c r="E3" s="11">
        <f>100*(B3-B2)/B2</f>
        <v>7.6722143443540629</v>
      </c>
      <c r="G3" s="6" t="s">
        <v>6</v>
      </c>
      <c r="H3" s="12">
        <f>AVERAGE(C3:C75)</f>
        <v>5.7666666666666684</v>
      </c>
    </row>
    <row r="4" spans="1:8" x14ac:dyDescent="0.2">
      <c r="A4" s="10">
        <v>1949</v>
      </c>
      <c r="B4" s="2">
        <v>23.809166666666666</v>
      </c>
      <c r="C4" s="5">
        <v>6.05</v>
      </c>
      <c r="E4" s="11">
        <f t="shared" ref="E4:E67" si="0">100*(B4-B3)/B3</f>
        <v>-0.98079988909684157</v>
      </c>
      <c r="H4" s="12">
        <f>AVERAGE(C45:C75)</f>
        <v>5.9147849462365585</v>
      </c>
    </row>
    <row r="5" spans="1:8" x14ac:dyDescent="0.2">
      <c r="A5" s="10">
        <v>1950</v>
      </c>
      <c r="B5" s="2">
        <v>24.0625</v>
      </c>
      <c r="C5" s="5">
        <v>5.208333333333333</v>
      </c>
      <c r="E5" s="11">
        <f t="shared" si="0"/>
        <v>1.0640159602394057</v>
      </c>
      <c r="G5" s="6" t="s">
        <v>7</v>
      </c>
      <c r="H5" s="11">
        <f>VAR(E3:E75)</f>
        <v>7.9079878890852529</v>
      </c>
    </row>
    <row r="6" spans="1:8" x14ac:dyDescent="0.2">
      <c r="A6" s="10">
        <v>1951</v>
      </c>
      <c r="B6" s="2">
        <v>25.973333333333333</v>
      </c>
      <c r="C6" s="5">
        <v>3.2833333333333332</v>
      </c>
      <c r="E6" s="11">
        <f t="shared" si="0"/>
        <v>7.9411255411255377</v>
      </c>
      <c r="G6" s="6" t="s">
        <v>8</v>
      </c>
      <c r="H6" s="11">
        <f>VAR(D19:D75)</f>
        <v>42.132429631805088</v>
      </c>
    </row>
    <row r="7" spans="1:8" x14ac:dyDescent="0.2">
      <c r="A7" s="10">
        <v>1952</v>
      </c>
      <c r="B7" s="2">
        <v>26.566666666666666</v>
      </c>
      <c r="C7" s="5">
        <v>3.0249999999999999</v>
      </c>
      <c r="E7" s="11">
        <f t="shared" si="0"/>
        <v>2.2843942505133485</v>
      </c>
      <c r="G7" s="6" t="s">
        <v>9</v>
      </c>
      <c r="H7" s="11">
        <f>STDEV(E3:E75)</f>
        <v>2.8121144871938006</v>
      </c>
    </row>
    <row r="8" spans="1:8" x14ac:dyDescent="0.2">
      <c r="A8" s="10">
        <v>1953</v>
      </c>
      <c r="B8" s="2">
        <v>26.768333333333334</v>
      </c>
      <c r="C8" s="5">
        <v>2.9249999999999998</v>
      </c>
      <c r="E8" s="11">
        <f t="shared" si="0"/>
        <v>0.75909661229611536</v>
      </c>
      <c r="G8" s="6" t="s">
        <v>10</v>
      </c>
      <c r="H8" s="11">
        <f>STDEV(D19:D75)</f>
        <v>6.4909498250876263</v>
      </c>
    </row>
    <row r="9" spans="1:8" x14ac:dyDescent="0.2">
      <c r="A9" s="10">
        <v>1954</v>
      </c>
      <c r="B9" s="2">
        <v>26.864999999999998</v>
      </c>
      <c r="C9" s="5">
        <v>5.5916666666666668</v>
      </c>
      <c r="E9" s="11">
        <f t="shared" si="0"/>
        <v>0.36112321773238532</v>
      </c>
      <c r="G9" s="6" t="s">
        <v>11</v>
      </c>
      <c r="H9" s="11">
        <f>COVAR(C3:C75,E3:E75)</f>
        <v>0.52739725854246244</v>
      </c>
    </row>
    <row r="10" spans="1:8" x14ac:dyDescent="0.2">
      <c r="A10" s="10">
        <v>1955</v>
      </c>
      <c r="B10" s="2">
        <v>26.795833333333334</v>
      </c>
      <c r="C10" s="5">
        <v>4.3666666666666671</v>
      </c>
      <c r="E10" s="11">
        <f t="shared" si="0"/>
        <v>-0.25746014020719954</v>
      </c>
      <c r="G10" s="6" t="s">
        <v>12</v>
      </c>
      <c r="H10" s="11">
        <f>CORREL(C3:C75,E3:E75)</f>
        <v>0.11660992864741407</v>
      </c>
    </row>
    <row r="11" spans="1:8" x14ac:dyDescent="0.2">
      <c r="A11" s="10">
        <v>1956</v>
      </c>
      <c r="B11" s="2">
        <v>27.190833333333334</v>
      </c>
      <c r="C11" s="5">
        <v>4.125</v>
      </c>
      <c r="E11" s="11">
        <f t="shared" si="0"/>
        <v>1.4741097807494929</v>
      </c>
    </row>
    <row r="12" spans="1:8" x14ac:dyDescent="0.2">
      <c r="A12" s="10">
        <v>1957</v>
      </c>
      <c r="B12" s="2">
        <v>28.113333333333333</v>
      </c>
      <c r="C12" s="5">
        <v>4.3</v>
      </c>
      <c r="E12" s="11">
        <f t="shared" si="0"/>
        <v>3.3926874865916803</v>
      </c>
    </row>
    <row r="13" spans="1:8" x14ac:dyDescent="0.2">
      <c r="A13" s="10">
        <v>1958</v>
      </c>
      <c r="B13" s="2">
        <v>28.880833333333332</v>
      </c>
      <c r="C13" s="5">
        <v>6.8416666666666668</v>
      </c>
      <c r="E13" s="11">
        <f t="shared" si="0"/>
        <v>2.7300213421863821</v>
      </c>
    </row>
    <row r="14" spans="1:8" x14ac:dyDescent="0.2">
      <c r="A14" s="10">
        <v>1959</v>
      </c>
      <c r="B14" s="2">
        <v>29.15</v>
      </c>
      <c r="C14" s="5">
        <v>5.45</v>
      </c>
      <c r="E14" s="11">
        <f t="shared" si="0"/>
        <v>0.93199065123928904</v>
      </c>
    </row>
    <row r="15" spans="1:8" x14ac:dyDescent="0.2">
      <c r="A15" s="10">
        <v>1960</v>
      </c>
      <c r="B15" s="2">
        <v>29.585000000000001</v>
      </c>
      <c r="C15" s="5">
        <v>5.541666666666667</v>
      </c>
      <c r="E15" s="11">
        <f t="shared" si="0"/>
        <v>1.4922813036020661</v>
      </c>
    </row>
    <row r="16" spans="1:8" x14ac:dyDescent="0.2">
      <c r="A16" s="10">
        <v>1961</v>
      </c>
      <c r="B16" s="2">
        <v>29.901666666666667</v>
      </c>
      <c r="C16" s="5">
        <v>6.6916666666666664</v>
      </c>
      <c r="E16" s="11">
        <f t="shared" si="0"/>
        <v>1.0703622331136267</v>
      </c>
    </row>
    <row r="17" spans="1:6" x14ac:dyDescent="0.2">
      <c r="A17" s="10">
        <v>1962</v>
      </c>
      <c r="B17" s="2">
        <v>30.253333333333334</v>
      </c>
      <c r="C17" s="5">
        <v>5.5666666666666664</v>
      </c>
      <c r="E17" s="11">
        <f t="shared" si="0"/>
        <v>1.1760771417423774</v>
      </c>
    </row>
    <row r="18" spans="1:6" x14ac:dyDescent="0.2">
      <c r="A18" s="10">
        <v>1963</v>
      </c>
      <c r="B18" s="2">
        <v>30.633333333333333</v>
      </c>
      <c r="C18" s="5">
        <v>5.6416666666666666</v>
      </c>
      <c r="E18" s="11">
        <f t="shared" si="0"/>
        <v>1.2560599382988067</v>
      </c>
    </row>
    <row r="19" spans="1:6" x14ac:dyDescent="0.2">
      <c r="A19" s="10">
        <v>1964</v>
      </c>
      <c r="B19" s="2">
        <v>31.038333333333334</v>
      </c>
      <c r="C19" s="5">
        <v>5.1583333333333332</v>
      </c>
      <c r="D19" s="8">
        <v>2.5350000000000001</v>
      </c>
      <c r="E19" s="11">
        <f t="shared" si="0"/>
        <v>1.3220892274211136</v>
      </c>
      <c r="F19" s="11">
        <f>D19*($B$75/B19)</f>
        <v>21.140624536863019</v>
      </c>
    </row>
    <row r="20" spans="1:6" x14ac:dyDescent="0.2">
      <c r="A20" s="10">
        <v>1965</v>
      </c>
      <c r="B20" s="2">
        <v>31.528333333333332</v>
      </c>
      <c r="C20" s="5">
        <v>4.5083333333333329</v>
      </c>
      <c r="D20" s="8">
        <v>2.6291666666666669</v>
      </c>
      <c r="E20" s="11">
        <f t="shared" si="0"/>
        <v>1.5786930140149227</v>
      </c>
      <c r="F20" s="11">
        <f t="shared" ref="F20:F76" si="1">D20*($B$75/B20)</f>
        <v>21.585163686542973</v>
      </c>
    </row>
    <row r="21" spans="1:6" x14ac:dyDescent="0.2">
      <c r="A21" s="10">
        <v>1966</v>
      </c>
      <c r="B21" s="2">
        <v>32.470833333333331</v>
      </c>
      <c r="C21" s="5">
        <v>3.7916666666666665</v>
      </c>
      <c r="D21" s="8">
        <v>2.7341666666666669</v>
      </c>
      <c r="E21" s="11">
        <f t="shared" si="0"/>
        <v>2.9893746365702776</v>
      </c>
      <c r="F21" s="11">
        <f t="shared" si="1"/>
        <v>21.795648336113612</v>
      </c>
    </row>
    <row r="22" spans="1:6" x14ac:dyDescent="0.2">
      <c r="A22" s="10">
        <v>1967</v>
      </c>
      <c r="B22" s="2">
        <v>33.375</v>
      </c>
      <c r="C22" s="5">
        <v>3.8416666666666668</v>
      </c>
      <c r="D22" s="8">
        <v>2.855</v>
      </c>
      <c r="E22" s="11">
        <f t="shared" si="0"/>
        <v>2.7845502373925379</v>
      </c>
      <c r="F22" s="11">
        <f t="shared" si="1"/>
        <v>22.142317840199752</v>
      </c>
    </row>
    <row r="23" spans="1:6" x14ac:dyDescent="0.2">
      <c r="A23" s="10">
        <v>1968</v>
      </c>
      <c r="B23" s="2">
        <v>34.791666666666664</v>
      </c>
      <c r="C23" s="5">
        <v>3.5583333333333331</v>
      </c>
      <c r="D23" s="8">
        <v>3.0241666666666669</v>
      </c>
      <c r="E23" s="11">
        <f t="shared" si="0"/>
        <v>4.2446941323345744</v>
      </c>
      <c r="F23" s="11">
        <f t="shared" si="1"/>
        <v>22.499285710578846</v>
      </c>
    </row>
    <row r="24" spans="1:6" x14ac:dyDescent="0.2">
      <c r="A24" s="10">
        <v>1969</v>
      </c>
      <c r="B24" s="2">
        <v>36.68333333333333</v>
      </c>
      <c r="C24" s="5">
        <v>3.4916666666666667</v>
      </c>
      <c r="D24" s="8">
        <v>3.2174999999999998</v>
      </c>
      <c r="E24" s="11">
        <f t="shared" si="0"/>
        <v>5.437125748502992</v>
      </c>
      <c r="F24" s="11">
        <f t="shared" si="1"/>
        <v>22.7032486540209</v>
      </c>
    </row>
    <row r="25" spans="1:6" x14ac:dyDescent="0.2">
      <c r="A25" s="10">
        <v>1970</v>
      </c>
      <c r="B25" s="2">
        <v>38.841666666666669</v>
      </c>
      <c r="C25" s="5">
        <v>4.9833333333333334</v>
      </c>
      <c r="D25" s="8">
        <v>3.4041666666666668</v>
      </c>
      <c r="E25" s="11">
        <f t="shared" si="0"/>
        <v>5.8836892321672112</v>
      </c>
      <c r="F25" s="11">
        <f t="shared" si="1"/>
        <v>22.685648582206966</v>
      </c>
    </row>
    <row r="26" spans="1:6" x14ac:dyDescent="0.2">
      <c r="A26" s="10">
        <v>1971</v>
      </c>
      <c r="B26" s="2">
        <v>40.483333333333334</v>
      </c>
      <c r="C26" s="5">
        <v>5.95</v>
      </c>
      <c r="D26" s="8">
        <v>3.6266666666666665</v>
      </c>
      <c r="E26" s="11">
        <f t="shared" si="0"/>
        <v>4.2265608238575387</v>
      </c>
      <c r="F26" s="11">
        <f t="shared" si="1"/>
        <v>23.188337807053657</v>
      </c>
    </row>
    <row r="27" spans="1:6" x14ac:dyDescent="0.2">
      <c r="A27" s="10">
        <v>1972</v>
      </c>
      <c r="B27" s="2">
        <v>41.80833333333333</v>
      </c>
      <c r="C27" s="5">
        <v>5.6</v>
      </c>
      <c r="D27" s="8">
        <v>3.9</v>
      </c>
      <c r="E27" s="11">
        <f t="shared" si="0"/>
        <v>3.2729518320296314</v>
      </c>
      <c r="F27" s="11">
        <f t="shared" si="1"/>
        <v>24.145710783336657</v>
      </c>
    </row>
    <row r="28" spans="1:6" x14ac:dyDescent="0.2">
      <c r="A28" s="10">
        <v>1973</v>
      </c>
      <c r="B28" s="2">
        <v>44.424999999999997</v>
      </c>
      <c r="C28" s="5">
        <v>4.8583333333333334</v>
      </c>
      <c r="D28" s="8">
        <v>4.1383333333333336</v>
      </c>
      <c r="E28" s="11">
        <f t="shared" si="0"/>
        <v>6.2587203508072573</v>
      </c>
      <c r="F28" s="11">
        <f t="shared" si="1"/>
        <v>24.112168783217662</v>
      </c>
    </row>
    <row r="29" spans="1:6" x14ac:dyDescent="0.2">
      <c r="A29" s="10">
        <v>1974</v>
      </c>
      <c r="B29" s="2">
        <v>49.31666666666667</v>
      </c>
      <c r="C29" s="5">
        <v>5.6416666666666666</v>
      </c>
      <c r="D29" s="8">
        <v>4.4375</v>
      </c>
      <c r="E29" s="11">
        <f t="shared" si="0"/>
        <v>11.011067341962123</v>
      </c>
      <c r="F29" s="11">
        <f t="shared" si="1"/>
        <v>23.290718887293004</v>
      </c>
    </row>
    <row r="30" spans="1:6" x14ac:dyDescent="0.2">
      <c r="A30" s="10">
        <v>1975</v>
      </c>
      <c r="B30" s="2">
        <v>53.825000000000003</v>
      </c>
      <c r="C30" s="5">
        <v>8.4749999999999996</v>
      </c>
      <c r="D30" s="8">
        <v>4.7383333333333333</v>
      </c>
      <c r="E30" s="11">
        <f t="shared" si="0"/>
        <v>9.1416018925312592</v>
      </c>
      <c r="F30" s="11">
        <f t="shared" si="1"/>
        <v>22.7866149223306</v>
      </c>
    </row>
    <row r="31" spans="1:6" x14ac:dyDescent="0.2">
      <c r="A31" s="10">
        <v>1976</v>
      </c>
      <c r="B31" s="2">
        <v>56.93333333333333</v>
      </c>
      <c r="C31" s="5">
        <v>7.7</v>
      </c>
      <c r="D31" s="8">
        <v>5.059166666666667</v>
      </c>
      <c r="E31" s="11">
        <f t="shared" si="0"/>
        <v>5.7748877535222052</v>
      </c>
      <c r="F31" s="11">
        <f t="shared" si="1"/>
        <v>23.001206526883298</v>
      </c>
    </row>
    <row r="32" spans="1:6" x14ac:dyDescent="0.2">
      <c r="A32" s="10">
        <v>1977</v>
      </c>
      <c r="B32" s="2">
        <v>60.616666666666667</v>
      </c>
      <c r="C32" s="5">
        <v>7.05</v>
      </c>
      <c r="D32" s="8">
        <v>5.4375</v>
      </c>
      <c r="E32" s="11">
        <f t="shared" si="0"/>
        <v>6.4695550351288125</v>
      </c>
      <c r="F32" s="11">
        <f t="shared" si="1"/>
        <v>23.219104258317294</v>
      </c>
    </row>
    <row r="33" spans="1:6" x14ac:dyDescent="0.2">
      <c r="A33" s="10">
        <v>1978</v>
      </c>
      <c r="B33" s="2">
        <v>65.24166666666666</v>
      </c>
      <c r="C33" s="5">
        <v>6.0666666666666664</v>
      </c>
      <c r="D33" s="8">
        <v>5.8758333333333335</v>
      </c>
      <c r="E33" s="11">
        <f t="shared" si="0"/>
        <v>7.6299147649161281</v>
      </c>
      <c r="F33" s="11">
        <f t="shared" si="1"/>
        <v>23.312167985481334</v>
      </c>
    </row>
    <row r="34" spans="1:6" x14ac:dyDescent="0.2">
      <c r="A34" s="10">
        <v>1979</v>
      </c>
      <c r="B34" s="2">
        <v>72.583333333333329</v>
      </c>
      <c r="C34" s="5">
        <v>5.85</v>
      </c>
      <c r="D34" s="8">
        <v>6.3391666666666664</v>
      </c>
      <c r="E34" s="11">
        <f t="shared" si="0"/>
        <v>11.25303359305148</v>
      </c>
      <c r="F34" s="11">
        <f t="shared" si="1"/>
        <v>22.606509092039804</v>
      </c>
    </row>
    <row r="35" spans="1:6" x14ac:dyDescent="0.2">
      <c r="A35" s="10">
        <v>1980</v>
      </c>
      <c r="B35" s="2">
        <v>82.38333333333334</v>
      </c>
      <c r="C35" s="5">
        <v>7.1749999999999998</v>
      </c>
      <c r="D35" s="8">
        <v>6.8458333333333332</v>
      </c>
      <c r="E35" s="11">
        <f t="shared" si="0"/>
        <v>13.501722158438593</v>
      </c>
      <c r="F35" s="11">
        <f t="shared" si="1"/>
        <v>21.509246860037763</v>
      </c>
    </row>
    <row r="36" spans="1:6" x14ac:dyDescent="0.2">
      <c r="A36" s="10">
        <v>1981</v>
      </c>
      <c r="B36" s="2">
        <v>90.933333333333337</v>
      </c>
      <c r="C36" s="5">
        <v>7.6166666666666671</v>
      </c>
      <c r="D36" s="8">
        <v>7.4333333333333336</v>
      </c>
      <c r="E36" s="11">
        <f t="shared" si="0"/>
        <v>10.378312765527005</v>
      </c>
      <c r="F36" s="11">
        <f t="shared" si="1"/>
        <v>21.159175433773218</v>
      </c>
    </row>
    <row r="37" spans="1:6" x14ac:dyDescent="0.2">
      <c r="A37" s="10">
        <v>1982</v>
      </c>
      <c r="B37" s="2">
        <v>96.533333333333331</v>
      </c>
      <c r="C37" s="5">
        <v>9.7083333333333339</v>
      </c>
      <c r="D37" s="8">
        <v>7.8650000000000002</v>
      </c>
      <c r="E37" s="11">
        <f t="shared" si="0"/>
        <v>6.1583577712609907</v>
      </c>
      <c r="F37" s="11">
        <f t="shared" si="1"/>
        <v>21.089178681802487</v>
      </c>
    </row>
    <row r="38" spans="1:6" x14ac:dyDescent="0.2">
      <c r="A38" s="10">
        <v>1983</v>
      </c>
      <c r="B38" s="2">
        <v>99.583333333333329</v>
      </c>
      <c r="C38" s="5">
        <v>9.6</v>
      </c>
      <c r="D38" s="8">
        <v>8.1983333333333341</v>
      </c>
      <c r="E38" s="11">
        <f t="shared" si="0"/>
        <v>3.1595303867403288</v>
      </c>
      <c r="F38" s="11">
        <f t="shared" si="1"/>
        <v>21.30969114504882</v>
      </c>
    </row>
    <row r="39" spans="1:6" x14ac:dyDescent="0.2">
      <c r="A39" s="10">
        <v>1984</v>
      </c>
      <c r="B39" s="2">
        <v>103.93333333333334</v>
      </c>
      <c r="C39" s="5">
        <v>7.5083333333333329</v>
      </c>
      <c r="D39" s="8">
        <v>8.4875000000000007</v>
      </c>
      <c r="E39" s="11">
        <f t="shared" si="0"/>
        <v>4.3682008368200922</v>
      </c>
      <c r="F39" s="11">
        <f t="shared" si="1"/>
        <v>21.137964951491345</v>
      </c>
    </row>
    <row r="40" spans="1:6" x14ac:dyDescent="0.2">
      <c r="A40" s="10">
        <v>1985</v>
      </c>
      <c r="B40" s="2">
        <v>107.6</v>
      </c>
      <c r="C40" s="5">
        <v>7.1916666666666664</v>
      </c>
      <c r="D40" s="8">
        <v>8.7341666666666669</v>
      </c>
      <c r="E40" s="11">
        <f t="shared" si="0"/>
        <v>3.5279025016035828</v>
      </c>
      <c r="F40" s="11">
        <f t="shared" si="1"/>
        <v>21.011034986188562</v>
      </c>
    </row>
    <row r="41" spans="1:6" x14ac:dyDescent="0.2">
      <c r="A41" s="10">
        <v>1986</v>
      </c>
      <c r="B41" s="2">
        <v>109.69166666666666</v>
      </c>
      <c r="C41" s="5">
        <v>7</v>
      </c>
      <c r="D41" s="8">
        <v>8.9241666666666664</v>
      </c>
      <c r="E41" s="11">
        <f t="shared" si="0"/>
        <v>1.9439281288723687</v>
      </c>
      <c r="F41" s="11">
        <f t="shared" si="1"/>
        <v>21.058735002785586</v>
      </c>
    </row>
    <row r="42" spans="1:6" x14ac:dyDescent="0.2">
      <c r="A42" s="10">
        <v>1987</v>
      </c>
      <c r="B42" s="2">
        <v>113.61666666666666</v>
      </c>
      <c r="C42" s="5">
        <v>6.1749999999999998</v>
      </c>
      <c r="D42" s="8">
        <v>9.1416666666666675</v>
      </c>
      <c r="E42" s="11">
        <f t="shared" si="0"/>
        <v>3.5782116538782929</v>
      </c>
      <c r="F42" s="11">
        <f t="shared" si="1"/>
        <v>20.826753661190164</v>
      </c>
    </row>
    <row r="43" spans="1:6" x14ac:dyDescent="0.2">
      <c r="A43" s="10">
        <v>1988</v>
      </c>
      <c r="B43" s="2">
        <v>118.27500000000001</v>
      </c>
      <c r="C43" s="5">
        <v>5.4916666666666671</v>
      </c>
      <c r="D43" s="8">
        <v>9.4358333333333331</v>
      </c>
      <c r="E43" s="11">
        <f t="shared" si="0"/>
        <v>4.100044007628</v>
      </c>
      <c r="F43" s="11">
        <f t="shared" si="1"/>
        <v>20.65026108351535</v>
      </c>
    </row>
    <row r="44" spans="1:6" x14ac:dyDescent="0.2">
      <c r="A44" s="10">
        <v>1989</v>
      </c>
      <c r="B44" s="2">
        <v>123.94166666666666</v>
      </c>
      <c r="C44" s="5">
        <v>5.2583333333333329</v>
      </c>
      <c r="D44" s="8">
        <v>9.8041666666666671</v>
      </c>
      <c r="E44" s="11">
        <f t="shared" si="0"/>
        <v>4.7910942013668629</v>
      </c>
      <c r="F44" s="11">
        <f t="shared" si="1"/>
        <v>20.475362337233022</v>
      </c>
    </row>
    <row r="45" spans="1:6" x14ac:dyDescent="0.2">
      <c r="A45" s="10">
        <v>1990</v>
      </c>
      <c r="B45" s="2">
        <v>130.65833333333333</v>
      </c>
      <c r="C45" s="5">
        <v>5.6166666666666671</v>
      </c>
      <c r="D45" s="8">
        <v>10.198333333333334</v>
      </c>
      <c r="E45" s="11">
        <f t="shared" si="0"/>
        <v>5.4192160290459235</v>
      </c>
      <c r="F45" s="11">
        <f t="shared" si="1"/>
        <v>20.203673013797651</v>
      </c>
    </row>
    <row r="46" spans="1:6" x14ac:dyDescent="0.2">
      <c r="A46" s="10">
        <v>1991</v>
      </c>
      <c r="B46" s="2">
        <v>136.16666666666666</v>
      </c>
      <c r="C46" s="5">
        <v>6.85</v>
      </c>
      <c r="D46" s="8">
        <v>10.513333333333334</v>
      </c>
      <c r="E46" s="11">
        <f t="shared" si="0"/>
        <v>4.2158300912047908</v>
      </c>
      <c r="F46" s="11">
        <f t="shared" si="1"/>
        <v>19.985171085271322</v>
      </c>
    </row>
    <row r="47" spans="1:6" x14ac:dyDescent="0.2">
      <c r="A47" s="10">
        <v>1992</v>
      </c>
      <c r="B47" s="2">
        <v>140.30833333333334</v>
      </c>
      <c r="C47" s="5">
        <v>7.4916666666666671</v>
      </c>
      <c r="D47" s="8">
        <v>10.771666666666667</v>
      </c>
      <c r="E47" s="11">
        <f t="shared" si="0"/>
        <v>3.0416156670746735</v>
      </c>
      <c r="F47" s="11">
        <f t="shared" si="1"/>
        <v>19.871821709132664</v>
      </c>
    </row>
    <row r="48" spans="1:6" x14ac:dyDescent="0.2">
      <c r="A48" s="10">
        <v>1993</v>
      </c>
      <c r="B48" s="2">
        <v>144.47499999999999</v>
      </c>
      <c r="C48" s="5">
        <v>6.9083333333333332</v>
      </c>
      <c r="D48" s="8">
        <v>11.048333333333334</v>
      </c>
      <c r="E48" s="11">
        <f t="shared" si="0"/>
        <v>2.9696501752093534</v>
      </c>
      <c r="F48" s="11">
        <f t="shared" si="1"/>
        <v>19.794398435907791</v>
      </c>
    </row>
    <row r="49" spans="1:6" x14ac:dyDescent="0.2">
      <c r="A49" s="10">
        <v>1994</v>
      </c>
      <c r="B49" s="2">
        <v>148.22499999999999</v>
      </c>
      <c r="C49" s="5">
        <v>6.1</v>
      </c>
      <c r="D49" s="8">
        <v>11.334166666666667</v>
      </c>
      <c r="E49" s="11">
        <f t="shared" si="0"/>
        <v>2.5956047759127876</v>
      </c>
      <c r="F49" s="11">
        <f t="shared" si="1"/>
        <v>19.792760878263152</v>
      </c>
    </row>
    <row r="50" spans="1:6" x14ac:dyDescent="0.2">
      <c r="A50" s="10">
        <v>1995</v>
      </c>
      <c r="B50" s="2">
        <v>152.38333333333333</v>
      </c>
      <c r="C50" s="5">
        <v>5.5916666666666668</v>
      </c>
      <c r="D50" s="8">
        <v>11.647500000000001</v>
      </c>
      <c r="E50" s="11">
        <f t="shared" si="0"/>
        <v>2.8054196885365705</v>
      </c>
      <c r="F50" s="11">
        <f t="shared" si="1"/>
        <v>19.784883259050645</v>
      </c>
    </row>
    <row r="51" spans="1:6" x14ac:dyDescent="0.2">
      <c r="A51" s="10">
        <v>1996</v>
      </c>
      <c r="B51" s="2">
        <v>156.85833333333332</v>
      </c>
      <c r="C51" s="5">
        <v>5.4083333333333332</v>
      </c>
      <c r="D51" s="8">
        <v>12.035833333333333</v>
      </c>
      <c r="E51" s="11">
        <f t="shared" si="0"/>
        <v>2.9366728644864888</v>
      </c>
      <c r="F51" s="11">
        <f t="shared" si="1"/>
        <v>19.861260668242753</v>
      </c>
    </row>
    <row r="52" spans="1:6" x14ac:dyDescent="0.2">
      <c r="A52" s="10">
        <v>1997</v>
      </c>
      <c r="B52" s="2">
        <v>160.52500000000001</v>
      </c>
      <c r="C52" s="5">
        <v>4.9416666666666664</v>
      </c>
      <c r="D52" s="8">
        <v>12.5025</v>
      </c>
      <c r="E52" s="11">
        <f t="shared" si="0"/>
        <v>2.3375657440365631</v>
      </c>
      <c r="F52" s="11">
        <f t="shared" si="1"/>
        <v>20.160088159943935</v>
      </c>
    </row>
    <row r="53" spans="1:6" x14ac:dyDescent="0.2">
      <c r="A53" s="10">
        <v>1998</v>
      </c>
      <c r="B53" s="2">
        <v>163.00833333333333</v>
      </c>
      <c r="C53" s="5">
        <v>4.5</v>
      </c>
      <c r="D53" s="8">
        <v>13.0075</v>
      </c>
      <c r="E53" s="11">
        <f t="shared" si="0"/>
        <v>1.547007215906133</v>
      </c>
      <c r="F53" s="11">
        <f t="shared" si="1"/>
        <v>20.654860675578959</v>
      </c>
    </row>
    <row r="54" spans="1:6" x14ac:dyDescent="0.2">
      <c r="A54" s="10">
        <v>1999</v>
      </c>
      <c r="B54" s="2">
        <v>166.58333333333334</v>
      </c>
      <c r="C54" s="5">
        <v>4.2166666666666668</v>
      </c>
      <c r="D54" s="8">
        <v>13.484999999999999</v>
      </c>
      <c r="E54" s="11">
        <f t="shared" si="0"/>
        <v>2.1931394100506214</v>
      </c>
      <c r="F54" s="11">
        <f t="shared" si="1"/>
        <v>20.953551558279141</v>
      </c>
    </row>
    <row r="55" spans="1:6" x14ac:dyDescent="0.2">
      <c r="A55" s="10">
        <v>2000</v>
      </c>
      <c r="B55" s="2">
        <v>172.19166666666666</v>
      </c>
      <c r="C55" s="5">
        <v>3.9666666666666668</v>
      </c>
      <c r="D55" s="8">
        <v>14.008333333333333</v>
      </c>
      <c r="E55" s="11">
        <f t="shared" si="0"/>
        <v>3.3666833416708273</v>
      </c>
      <c r="F55" s="11">
        <f t="shared" si="1"/>
        <v>21.057779803674844</v>
      </c>
    </row>
    <row r="56" spans="1:6" x14ac:dyDescent="0.2">
      <c r="A56" s="10">
        <v>2001</v>
      </c>
      <c r="B56" s="2">
        <v>177.04166666666666</v>
      </c>
      <c r="C56" s="5">
        <v>4.7416666666666671</v>
      </c>
      <c r="D56" s="8">
        <v>14.5375</v>
      </c>
      <c r="E56" s="11">
        <f t="shared" si="0"/>
        <v>2.816628756714898</v>
      </c>
      <c r="F56" s="11">
        <f t="shared" si="1"/>
        <v>21.254577706519182</v>
      </c>
    </row>
    <row r="57" spans="1:6" x14ac:dyDescent="0.2">
      <c r="A57" s="10">
        <v>2002</v>
      </c>
      <c r="B57" s="2">
        <v>179.86666666666667</v>
      </c>
      <c r="C57" s="5">
        <v>5.7833333333333332</v>
      </c>
      <c r="D57" s="8">
        <v>14.9625</v>
      </c>
      <c r="E57" s="11">
        <f t="shared" si="0"/>
        <v>1.5956695693104357</v>
      </c>
      <c r="F57" s="11">
        <f t="shared" si="1"/>
        <v>21.532364326584506</v>
      </c>
    </row>
    <row r="58" spans="1:6" x14ac:dyDescent="0.2">
      <c r="A58" s="10">
        <v>2003</v>
      </c>
      <c r="B58" s="2">
        <v>184</v>
      </c>
      <c r="C58" s="5">
        <v>5.9916666666666671</v>
      </c>
      <c r="D58" s="8">
        <v>15.362500000000001</v>
      </c>
      <c r="E58" s="11">
        <f t="shared" si="0"/>
        <v>2.2979985174203073</v>
      </c>
      <c r="F58" s="11">
        <f t="shared" si="1"/>
        <v>21.611370816349641</v>
      </c>
    </row>
    <row r="59" spans="1:6" x14ac:dyDescent="0.2">
      <c r="A59" s="10">
        <v>2004</v>
      </c>
      <c r="B59" s="2">
        <v>188.90833333333333</v>
      </c>
      <c r="C59" s="5">
        <v>5.541666666666667</v>
      </c>
      <c r="D59" s="8">
        <v>15.683333333333334</v>
      </c>
      <c r="E59" s="11">
        <f t="shared" si="0"/>
        <v>2.6675724637681149</v>
      </c>
      <c r="F59" s="11">
        <f t="shared" si="1"/>
        <v>21.489459827664799</v>
      </c>
    </row>
    <row r="60" spans="1:6" x14ac:dyDescent="0.2">
      <c r="A60" s="10">
        <v>2005</v>
      </c>
      <c r="B60" s="2">
        <v>195.26666666666668</v>
      </c>
      <c r="C60" s="5">
        <v>5.083333333333333</v>
      </c>
      <c r="D60" s="8">
        <v>16.113333333333333</v>
      </c>
      <c r="E60" s="11">
        <f t="shared" si="0"/>
        <v>3.3658299880894695</v>
      </c>
      <c r="F60" s="11">
        <f t="shared" si="1"/>
        <v>21.359718313986569</v>
      </c>
    </row>
    <row r="61" spans="1:6" x14ac:dyDescent="0.2">
      <c r="A61" s="10">
        <v>2006</v>
      </c>
      <c r="B61" s="2">
        <v>201.55833333333334</v>
      </c>
      <c r="C61" s="5">
        <v>4.6083333333333334</v>
      </c>
      <c r="D61" s="8">
        <v>16.736666666666668</v>
      </c>
      <c r="E61" s="11">
        <f t="shared" si="0"/>
        <v>3.2220894503243378</v>
      </c>
      <c r="F61" s="11">
        <f t="shared" si="1"/>
        <v>21.49346578602831</v>
      </c>
    </row>
    <row r="62" spans="1:6" x14ac:dyDescent="0.2">
      <c r="A62" s="10">
        <v>2007</v>
      </c>
      <c r="B62" s="2">
        <v>207.34416666666667</v>
      </c>
      <c r="C62" s="5">
        <v>4.6166666666666671</v>
      </c>
      <c r="D62" s="8">
        <v>17.408333333333335</v>
      </c>
      <c r="E62" s="11">
        <f t="shared" si="0"/>
        <v>2.8705502956133437</v>
      </c>
      <c r="F62" s="11">
        <f t="shared" si="1"/>
        <v>21.732196070275005</v>
      </c>
    </row>
    <row r="63" spans="1:6" x14ac:dyDescent="0.2">
      <c r="A63" s="10">
        <v>2008</v>
      </c>
      <c r="B63" s="2">
        <v>215.25425000000001</v>
      </c>
      <c r="C63" s="5">
        <v>5.8</v>
      </c>
      <c r="D63" s="8">
        <v>18.063333333333333</v>
      </c>
      <c r="E63" s="11">
        <f t="shared" si="0"/>
        <v>3.8149533987372108</v>
      </c>
      <c r="F63" s="11">
        <f t="shared" si="1"/>
        <v>21.721229469853029</v>
      </c>
    </row>
    <row r="64" spans="1:6" x14ac:dyDescent="0.2">
      <c r="A64" s="10">
        <v>2009</v>
      </c>
      <c r="B64" s="2">
        <v>214.56466666666665</v>
      </c>
      <c r="C64" s="5">
        <v>9.2833333333333332</v>
      </c>
      <c r="D64" s="8">
        <v>18.606666666666666</v>
      </c>
      <c r="E64" s="11">
        <f t="shared" si="0"/>
        <v>-0.32035759262981328</v>
      </c>
      <c r="F64" s="11">
        <f t="shared" si="1"/>
        <v>22.446499006774438</v>
      </c>
    </row>
    <row r="65" spans="1:6" x14ac:dyDescent="0.2">
      <c r="A65" s="10">
        <v>2010</v>
      </c>
      <c r="B65" s="2">
        <v>218.07616666666667</v>
      </c>
      <c r="C65" s="5">
        <v>9.6083333333333325</v>
      </c>
      <c r="D65" s="8">
        <v>19.048333333333332</v>
      </c>
      <c r="E65" s="11">
        <f t="shared" si="0"/>
        <v>1.6365695501278616</v>
      </c>
      <c r="F65" s="11">
        <f t="shared" si="1"/>
        <v>22.609294981926549</v>
      </c>
    </row>
    <row r="66" spans="1:6" x14ac:dyDescent="0.2">
      <c r="A66" s="10">
        <v>2011</v>
      </c>
      <c r="B66" s="2">
        <v>224.923</v>
      </c>
      <c r="C66" s="5">
        <v>8.9333333333333336</v>
      </c>
      <c r="D66" s="8">
        <v>19.434999999999999</v>
      </c>
      <c r="E66" s="11">
        <f t="shared" si="0"/>
        <v>3.1396522774535209</v>
      </c>
      <c r="F66" s="11">
        <f t="shared" si="1"/>
        <v>22.366030862043161</v>
      </c>
    </row>
    <row r="67" spans="1:6" x14ac:dyDescent="0.2">
      <c r="A67" s="10">
        <v>2012</v>
      </c>
      <c r="B67" s="2">
        <v>229.58608333333333</v>
      </c>
      <c r="C67" s="5">
        <v>8.0749999999999993</v>
      </c>
      <c r="D67" s="8">
        <v>19.724166666666665</v>
      </c>
      <c r="E67" s="11">
        <f t="shared" si="0"/>
        <v>2.0731909735035248</v>
      </c>
      <c r="F67" s="11">
        <f t="shared" si="1"/>
        <v>22.237775766811744</v>
      </c>
    </row>
    <row r="68" spans="1:6" x14ac:dyDescent="0.2">
      <c r="A68" s="10">
        <v>2013</v>
      </c>
      <c r="B68" s="2">
        <v>232.95175</v>
      </c>
      <c r="C68" s="5">
        <v>7.3583333333333334</v>
      </c>
      <c r="D68" s="8">
        <v>20.1325</v>
      </c>
      <c r="E68" s="11">
        <f t="shared" ref="E68:E76" si="2">100*(B68-B67)/B67</f>
        <v>1.4659715509759785</v>
      </c>
      <c r="F68" s="11">
        <f t="shared" si="1"/>
        <v>22.370205451164601</v>
      </c>
    </row>
    <row r="69" spans="1:6" x14ac:dyDescent="0.2">
      <c r="A69" s="10">
        <v>2014</v>
      </c>
      <c r="B69" s="2">
        <v>236.715</v>
      </c>
      <c r="C69" s="5">
        <v>6.1583333333333332</v>
      </c>
      <c r="D69" s="8">
        <v>20.594166666666666</v>
      </c>
      <c r="E69" s="11">
        <f t="shared" si="2"/>
        <v>1.61546328799848</v>
      </c>
      <c r="F69" s="11">
        <f t="shared" si="1"/>
        <v>22.519393333110372</v>
      </c>
    </row>
    <row r="70" spans="1:6" x14ac:dyDescent="0.2">
      <c r="A70" s="10">
        <v>2015</v>
      </c>
      <c r="B70" s="2">
        <v>237.00174999999999</v>
      </c>
      <c r="C70" s="5">
        <v>5.2750000000000004</v>
      </c>
      <c r="D70" s="8">
        <v>21.02</v>
      </c>
      <c r="E70" s="11">
        <f t="shared" si="2"/>
        <v>0.12113723253701017</v>
      </c>
      <c r="F70" s="11">
        <f t="shared" si="1"/>
        <v>22.95722555494492</v>
      </c>
    </row>
    <row r="71" spans="1:6" x14ac:dyDescent="0.2">
      <c r="A71" s="10">
        <v>2016</v>
      </c>
      <c r="B71" s="2">
        <v>240.00541666666666</v>
      </c>
      <c r="C71" s="5">
        <v>4.875</v>
      </c>
      <c r="D71" s="8">
        <v>21.544166666666666</v>
      </c>
      <c r="E71" s="11">
        <f t="shared" si="2"/>
        <v>1.2673605433996478</v>
      </c>
      <c r="F71" s="11">
        <f t="shared" si="1"/>
        <v>23.235225893917907</v>
      </c>
    </row>
    <row r="72" spans="1:6" x14ac:dyDescent="0.2">
      <c r="A72" s="10">
        <v>2017</v>
      </c>
      <c r="B72" s="2">
        <v>245.13550000000001</v>
      </c>
      <c r="C72" s="5">
        <v>4.3499999999999996</v>
      </c>
      <c r="D72" s="8">
        <v>22.047499999999999</v>
      </c>
      <c r="E72" s="11">
        <f t="shared" si="2"/>
        <v>2.1374864803398586</v>
      </c>
      <c r="F72" s="11">
        <f t="shared" si="1"/>
        <v>23.280450719262067</v>
      </c>
    </row>
    <row r="73" spans="1:6" x14ac:dyDescent="0.2">
      <c r="A73" s="10">
        <v>2018</v>
      </c>
      <c r="B73" s="2">
        <v>251.10233333333332</v>
      </c>
      <c r="C73" s="5">
        <v>3.8916666666666666</v>
      </c>
      <c r="D73" s="8">
        <v>22.703333333333333</v>
      </c>
      <c r="E73" s="11">
        <f t="shared" si="2"/>
        <v>2.4340959727715128</v>
      </c>
      <c r="F73" s="11">
        <f t="shared" si="1"/>
        <v>23.403301065612471</v>
      </c>
    </row>
    <row r="74" spans="1:6" x14ac:dyDescent="0.2">
      <c r="A74" s="10">
        <v>2019</v>
      </c>
      <c r="B74" s="2">
        <v>255.65258333333333</v>
      </c>
      <c r="C74" s="5">
        <v>3.6833333333333331</v>
      </c>
      <c r="D74" s="8">
        <v>23.508333333333333</v>
      </c>
      <c r="E74" s="11">
        <f t="shared" si="2"/>
        <v>1.8121098038382781</v>
      </c>
      <c r="F74" s="11">
        <f t="shared" si="1"/>
        <v>23.801805219496554</v>
      </c>
    </row>
    <row r="75" spans="1:6" x14ac:dyDescent="0.2">
      <c r="A75" s="10">
        <v>2020</v>
      </c>
      <c r="B75" s="2">
        <v>258.84408333333334</v>
      </c>
      <c r="C75" s="5">
        <v>8.1083333333333325</v>
      </c>
      <c r="D75" s="8">
        <v>24.675833333333333</v>
      </c>
      <c r="E75" s="11">
        <f t="shared" si="2"/>
        <v>1.2483738511019751</v>
      </c>
      <c r="F75" s="11">
        <f t="shared" si="1"/>
        <v>24.675833333333333</v>
      </c>
    </row>
    <row r="76" spans="1:6" x14ac:dyDescent="0.2">
      <c r="A76" s="10">
        <v>2021</v>
      </c>
      <c r="B76" s="1" t="e">
        <f>NA()</f>
        <v>#N/A</v>
      </c>
      <c r="C76" s="4">
        <v>0</v>
      </c>
      <c r="D76" s="7">
        <v>0</v>
      </c>
      <c r="E76" s="11" t="e">
        <f t="shared" si="2"/>
        <v>#N/A</v>
      </c>
      <c r="F76" s="11" t="e">
        <f t="shared" si="1"/>
        <v>#N/A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FRED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Tortorice</dc:creator>
  <cp:lastModifiedBy>Daniel Tortorice</cp:lastModifiedBy>
  <dcterms:created xsi:type="dcterms:W3CDTF">2021-02-22T18:44:43Z</dcterms:created>
  <dcterms:modified xsi:type="dcterms:W3CDTF">2021-02-22T22:16:41Z</dcterms:modified>
</cp:coreProperties>
</file>